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40\1 výzva\"/>
    </mc:Choice>
  </mc:AlternateContent>
  <xr:revisionPtr revIDLastSave="0" documentId="13_ncr:1_{151316BB-EE31-4A26-A9CE-01D4D65C0A8F}" xr6:coauthVersionLast="47" xr6:coauthVersionMax="47" xr10:uidLastSave="{00000000-0000-0000-0000-000000000000}"/>
  <bookViews>
    <workbookView xWindow="1170" yWindow="1170" windowWidth="26595" windowHeight="14955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9" i="1" l="1"/>
  <c r="R10" i="1"/>
  <c r="S11" i="1"/>
  <c r="O11" i="1"/>
  <c r="H11" i="1"/>
  <c r="O10" i="1"/>
  <c r="H10" i="1"/>
  <c r="O9" i="1"/>
  <c r="H9" i="1"/>
  <c r="S9" i="1" l="1"/>
  <c r="R11" i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<sst xmlns="http://schemas.openxmlformats.org/spreadsheetml/2006/main" count="62" uniqueCount="47">
  <si>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</si>
  <si>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</si>
  <si>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</si>
  <si>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</si>
  <si>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</si>
  <si>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</si>
  <si>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</si>
  <si>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</si>
  <si>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</si>
  <si>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</si>
  <si>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</si>
  <si>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</si>
  <si>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</si>
  <si>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</si>
  <si>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</si>
  <si>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</si>
  <si>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</si>
  <si>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</si>
  <si>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</si>
  <si>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</si>
  <si>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</si>
  <si>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</si>
  <si>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</si>
  <si>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</si>
  <si>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</si>
  <si>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</si>
  <si>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</si>
  <si>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</si>
  <si>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</si>
  <si>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040 - 2025 (originální)</t>
  </si>
  <si>
    <t>ks</t>
  </si>
  <si>
    <t>Samostatná faktura</t>
  </si>
  <si>
    <t>NE</t>
  </si>
  <si>
    <t>KMO - Mgr. Lucie Havlíčková,
Tel.: 608 172 677</t>
  </si>
  <si>
    <t xml:space="preserve">EO - Václava Vlková, 
Tel.: 37763 1146 </t>
  </si>
  <si>
    <t>KFU - Eva Bultasová,
E-mail: bultasov@fek.zcu.cz,
Tel.: 37763 3201</t>
  </si>
  <si>
    <t>Univerzitní 22, 
301 00 Plzeň, 
Fakulta ekonomická - Katedra marketingu, obchodu a služeb, místnost UK 528</t>
  </si>
  <si>
    <t>Univerzitní 8, 
301 00  Plzeň, 
Rektorát - Ekonomický odbor, 
místnost UR 221</t>
  </si>
  <si>
    <t>Univerzitní 22,
301 00  Plzeň, 
Fakulta ekonomická - Katedra financí a učetnictví, 
místnost UK 512</t>
  </si>
  <si>
    <r>
      <t xml:space="preserve">Tonery do tiskárny HP LaserJet Pro 4002dn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</si>
  <si>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2 900 stran.</t>
  </si>
  <si>
    <r>
      <t xml:space="preserve">Toner do tiskárny Kyocera TASKalfa 4054ci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</si>
  <si>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Kyocera TASKalfa 4054ci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</si>
  <si>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Kyocera TASKalfa 4054ci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</si>
  <si>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30 000 stran.</t>
  </si>
  <si>
    <t>Originální toner. Výtěžnost 20 000 stran.</t>
  </si>
  <si>
    <r>
      <t xml:space="preserve">
Tonery do tiskárny HP LaserJet Pro 4002dn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</si>
</sst>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35">
    <xf numFmtId="0" fontId="0" fillId="0" borderId="0" xfId="0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7" xfId="0" applyBorder="1" applyProtection="1"/>
    <xf numFmtId="0" fontId="1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3" fillId="5" borderId="18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A4" zoomScaleNormal="100" workbookViewId="0">
      <selection activeCell="H13" sqref="H13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2" customWidth="1"/>
    <col min="5" max="5" width="11.28515625" style="4" customWidth="1"/>
    <col min="6" max="6" width="52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8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47.4257812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82.5" customHeight="1" thickTop="1" thickBot="1" x14ac:dyDescent="0.3">
      <c r="B7" s="36">
        <v>1</v>
      </c>
      <c r="C7" s="37" t="s">
        <v>39</v>
      </c>
      <c r="D7" s="38">
        <v>2</v>
      </c>
      <c r="E7" s="39" t="s">
        <v>30</v>
      </c>
      <c r="F7" s="37" t="s">
        <v>40</v>
      </c>
      <c r="G7" s="125"/>
      <c r="H7" s="40" t="str">
        <f t="shared" ref="H7:H11" si="0">IF(P7&gt;1999,"ANO","NE")</f>
        <v>ANO</v>
      </c>
      <c r="I7" s="41" t="s">
        <v>31</v>
      </c>
      <c r="J7" s="42" t="s">
        <v>32</v>
      </c>
      <c r="K7" s="43"/>
      <c r="L7" s="41" t="s">
        <v>33</v>
      </c>
      <c r="M7" s="41" t="s">
        <v>36</v>
      </c>
      <c r="N7" s="44" t="s">
        <v>28</v>
      </c>
      <c r="O7" s="45">
        <f>D7*P7</f>
        <v>6000</v>
      </c>
      <c r="P7" s="46">
        <v>3000</v>
      </c>
      <c r="Q7" s="130"/>
      <c r="R7" s="47">
        <f>D7*Q7</f>
        <v>0</v>
      </c>
      <c r="S7" s="48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30.75" customHeight="1" x14ac:dyDescent="0.25">
      <c r="B8" s="49">
        <v>2</v>
      </c>
      <c r="C8" s="50" t="s">
        <v>43</v>
      </c>
      <c r="D8" s="51">
        <v>1</v>
      </c>
      <c r="E8" s="52" t="s">
        <v>30</v>
      </c>
      <c r="F8" s="50" t="s">
        <v>44</v>
      </c>
      <c r="G8" s="126"/>
      <c r="H8" s="53" t="str">
        <f t="shared" si="0"/>
        <v>NE</v>
      </c>
      <c r="I8" s="54" t="s">
        <v>31</v>
      </c>
      <c r="J8" s="54" t="s">
        <v>32</v>
      </c>
      <c r="K8" s="55"/>
      <c r="L8" s="54" t="s">
        <v>34</v>
      </c>
      <c r="M8" s="54" t="s">
        <v>37</v>
      </c>
      <c r="N8" s="56" t="s">
        <v>28</v>
      </c>
      <c r="O8" s="57">
        <f t="shared" ref="O8:O11" si="2">D8*P8</f>
        <v>1500</v>
      </c>
      <c r="P8" s="58">
        <v>1500</v>
      </c>
      <c r="Q8" s="131"/>
      <c r="R8" s="59">
        <f t="shared" ref="R8" si="3">D8*Q8</f>
        <v>0</v>
      </c>
      <c r="S8" s="60" t="str">
        <f t="shared" ref="S8" si="4">IF(ISNUMBER(Q8), IF(Q8&gt;P8,"NEVYHOVUJE","VYHOVUJE")," ")</f>
        <v xml:space="preserve"> </v>
      </c>
      <c r="T8" s="61"/>
      <c r="U8" s="54" t="s">
        <v>10</v>
      </c>
    </row>
    <row r="9" spans="2:21" ht="30.75" customHeight="1" x14ac:dyDescent="0.25">
      <c r="B9" s="62">
        <v>3</v>
      </c>
      <c r="C9" s="63" t="s">
        <v>42</v>
      </c>
      <c r="D9" s="64">
        <v>1</v>
      </c>
      <c r="E9" s="65" t="s">
        <v>30</v>
      </c>
      <c r="F9" s="63" t="s">
        <v>45</v>
      </c>
      <c r="G9" s="127"/>
      <c r="H9" s="66" t="str">
        <f t="shared" si="0"/>
        <v>ANO</v>
      </c>
      <c r="I9" s="67"/>
      <c r="J9" s="68"/>
      <c r="K9" s="69"/>
      <c r="L9" s="68"/>
      <c r="M9" s="68"/>
      <c r="N9" s="70"/>
      <c r="O9" s="71">
        <f t="shared" si="2"/>
        <v>3000</v>
      </c>
      <c r="P9" s="72">
        <v>3000</v>
      </c>
      <c r="Q9" s="132"/>
      <c r="R9" s="73">
        <f t="shared" ref="R9" si="5">D9*Q9</f>
        <v>0</v>
      </c>
      <c r="S9" s="74" t="str">
        <f t="shared" ref="S9" si="6">IF(ISNUMBER(Q9), IF(Q9&gt;P9,"NEVYHOVUJE","VYHOVUJE")," ")</f>
        <v xml:space="preserve"> </v>
      </c>
      <c r="T9" s="75"/>
      <c r="U9" s="75"/>
    </row>
    <row r="10" spans="2:21" ht="30.75" customHeight="1" thickBot="1" x14ac:dyDescent="0.3">
      <c r="B10" s="76">
        <v>4</v>
      </c>
      <c r="C10" s="77" t="s">
        <v>41</v>
      </c>
      <c r="D10" s="78">
        <v>1</v>
      </c>
      <c r="E10" s="79" t="s">
        <v>30</v>
      </c>
      <c r="F10" s="77" t="s">
        <v>45</v>
      </c>
      <c r="G10" s="128"/>
      <c r="H10" s="80" t="str">
        <f t="shared" si="0"/>
        <v>ANO</v>
      </c>
      <c r="I10" s="81"/>
      <c r="J10" s="82"/>
      <c r="K10" s="83"/>
      <c r="L10" s="82"/>
      <c r="M10" s="82"/>
      <c r="N10" s="84"/>
      <c r="O10" s="85">
        <f t="shared" si="2"/>
        <v>3000</v>
      </c>
      <c r="P10" s="86">
        <v>3000</v>
      </c>
      <c r="Q10" s="133"/>
      <c r="R10" s="87">
        <f t="shared" ref="R10" si="7">D10*Q10</f>
        <v>0</v>
      </c>
      <c r="S10" s="88" t="str">
        <f t="shared" ref="S10" si="8">IF(ISNUMBER(Q10), IF(Q10&gt;P10,"NEVYHOVUJE","VYHOVUJE")," ")</f>
        <v xml:space="preserve"> </v>
      </c>
      <c r="T10" s="89"/>
      <c r="U10" s="89"/>
    </row>
    <row r="11" spans="2:21" ht="87.75" customHeight="1" thickBot="1" x14ac:dyDescent="0.3">
      <c r="B11" s="90">
        <v>5</v>
      </c>
      <c r="C11" s="91" t="s">
        <v>46</v>
      </c>
      <c r="D11" s="92">
        <v>2</v>
      </c>
      <c r="E11" s="93" t="s">
        <v>30</v>
      </c>
      <c r="F11" s="91" t="s">
        <v>40</v>
      </c>
      <c r="G11" s="129"/>
      <c r="H11" s="94" t="str">
        <f t="shared" si="0"/>
        <v>ANO</v>
      </c>
      <c r="I11" s="95" t="s">
        <v>31</v>
      </c>
      <c r="J11" s="95" t="s">
        <v>32</v>
      </c>
      <c r="K11" s="96"/>
      <c r="L11" s="95" t="s">
        <v>35</v>
      </c>
      <c r="M11" s="95" t="s">
        <v>38</v>
      </c>
      <c r="N11" s="97" t="s">
        <v>28</v>
      </c>
      <c r="O11" s="98">
        <f t="shared" si="2"/>
        <v>5202</v>
      </c>
      <c r="P11" s="99">
        <v>2601</v>
      </c>
      <c r="Q11" s="134"/>
      <c r="R11" s="100">
        <f t="shared" ref="R11" si="9">D11*Q11</f>
        <v>0</v>
      </c>
      <c r="S11" s="101" t="str">
        <f t="shared" ref="S11" si="10">IF(ISNUMBER(Q11), IF(Q11&gt;P11,"NEVYHOVUJE","VYHOVUJE")," ")</f>
        <v xml:space="preserve"> </v>
      </c>
      <c r="T11" s="93"/>
      <c r="U11" s="95" t="s">
        <v>10</v>
      </c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102"/>
    </row>
    <row r="13" spans="2:21" ht="60.75" customHeight="1" thickTop="1" thickBot="1" x14ac:dyDescent="0.3">
      <c r="B13" s="103" t="s">
        <v>14</v>
      </c>
      <c r="C13" s="104"/>
      <c r="D13" s="104"/>
      <c r="E13" s="104"/>
      <c r="F13" s="104"/>
      <c r="G13" s="104"/>
      <c r="H13" s="105"/>
      <c r="I13" s="106"/>
      <c r="J13" s="106"/>
      <c r="K13" s="106"/>
      <c r="L13" s="12"/>
      <c r="M13" s="12"/>
      <c r="N13" s="107"/>
      <c r="O13" s="107"/>
      <c r="P13" s="108" t="s">
        <v>11</v>
      </c>
      <c r="Q13" s="109" t="s">
        <v>12</v>
      </c>
      <c r="R13" s="110"/>
      <c r="S13" s="111"/>
      <c r="T13" s="28"/>
      <c r="U13" s="112"/>
    </row>
    <row r="14" spans="2:21" ht="33.75" customHeight="1" thickTop="1" thickBot="1" x14ac:dyDescent="0.3">
      <c r="B14" s="113" t="s">
        <v>15</v>
      </c>
      <c r="C14" s="114"/>
      <c r="D14" s="114"/>
      <c r="E14" s="114"/>
      <c r="F14" s="114"/>
      <c r="G14" s="114"/>
      <c r="H14" s="115"/>
      <c r="I14" s="116"/>
      <c r="L14" s="8"/>
      <c r="M14" s="8"/>
      <c r="N14" s="117"/>
      <c r="O14" s="117"/>
      <c r="P14" s="118">
        <f>SUM(O7:O11)</f>
        <v>18702</v>
      </c>
      <c r="Q14" s="119">
        <f>SUM(R7:R11)</f>
        <v>0</v>
      </c>
      <c r="R14" s="120"/>
      <c r="S14" s="121"/>
    </row>
    <row r="15" spans="2:21" ht="14.25" customHeight="1" thickTop="1" x14ac:dyDescent="0.25"/>
    <row r="16" spans="2:21" ht="14.25" customHeight="1" x14ac:dyDescent="0.25">
      <c r="B16" s="123"/>
    </row>
    <row r="17" spans="2:3" ht="14.25" customHeight="1" x14ac:dyDescent="0.25">
      <c r="B17" s="124"/>
      <c r="C17" s="123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LW0N07G0Ypl2vx3DpDMb66kHTOgQAHfJJuI2AaKDJtl349hp4icdiYu1k9TFNzoJG2OSc3Y+asyZZ3nq+n9ZEQ==" saltValue="1bdn5xKcLjUKSINUR91NOA==" spinCount="100000" sheet="1" objects="1" scenarios="1"/>
  <mergeCells count="12">
    <mergeCell ref="B1:C1"/>
    <mergeCell ref="B14:G14"/>
    <mergeCell ref="Q14:S14"/>
    <mergeCell ref="B13:G13"/>
    <mergeCell ref="Q13:S13"/>
    <mergeCell ref="M8:M10"/>
    <mergeCell ref="L8:L10"/>
    <mergeCell ref="I8:I10"/>
    <mergeCell ref="J8:J10"/>
    <mergeCell ref="U8:U10"/>
    <mergeCell ref="T8:T10"/>
    <mergeCell ref="N8:N10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U8:U10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2025-10-17T07:12:02Z</dcterms:modified>
</cp:coreProperties>
</file>